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<sst xmlns="http://schemas.openxmlformats.org/spreadsheetml/2006/main" count="10" uniqueCount="10">
  <si>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 (V)</t>
  </si>
  <si>
    <t>d (px)</t>
  </si>
  <si>
    <t>5 mm (px)</t>
  </si>
  <si>
    <t>d (mm)</t>
  </si>
  <si>
    <t>d (m)</t>
  </si>
  <si>
    <t>V2 calcolato</t>
  </si>
  <si>
    <t>x2 (px)</t>
  </si>
  <si>
    <t>x1 (px)</t>
  </si>
  <si>
    <t>5 dx (px)</t>
  </si>
  <si>
    <t>5 sx (px)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</si>
</sst>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"/>
    <numFmt numFmtId="191" formatCode="0.0000"/>
    <numFmt numFmtId="192" formatCode="0.000"/>
    <numFmt numFmtId="193" formatCode="0.0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sz val="3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Foglio1!$A$5:$A$12</c:f>
              <c:numCache/>
            </c:numRef>
          </c:xVal>
          <c:yVal>
            <c:numRef>
              <c:f>Foglio1!$J$5:$J$12</c:f>
              <c:numCache/>
            </c:numRef>
          </c:yVal>
          <c:smooth val="0"/>
        </c:ser>
        <c:axId val="38520494"/>
        <c:axId val="11140127"/>
      </c:scatterChart>
      <c:valAx>
        <c:axId val="38520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40127"/>
        <c:crosses val="autoZero"/>
        <c:crossBetween val="midCat"/>
        <c:dispUnits/>
      </c:valAx>
      <c:valAx>
        <c:axId val="11140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20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Foglio1!$A$5:$A$12</c:f>
              <c:numCache/>
            </c:numRef>
          </c:xVal>
          <c:yVal>
            <c:numRef>
              <c:f>Foglio1!$M$5:$M$12</c:f>
              <c:numCache/>
            </c:numRef>
          </c:yVal>
          <c:smooth val="0"/>
        </c:ser>
        <c:axId val="33152280"/>
        <c:axId val="29935065"/>
      </c:scatterChart>
      <c:valAx>
        <c:axId val="331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35065"/>
        <c:crosses val="autoZero"/>
        <c:crossBetween val="midCat"/>
        <c:dispUnits/>
      </c:valAx>
      <c:valAx>
        <c:axId val="299350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52280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Foglio1!$O$5:$O$9</c:f>
              <c:numCache/>
            </c:numRef>
          </c:xVal>
          <c:yVal>
            <c:numRef>
              <c:f>Foglio1!$P$5:$P$9</c:f>
              <c:numCache/>
            </c:numRef>
          </c:yVal>
          <c:smooth val="0"/>
        </c:ser>
        <c:axId val="980130"/>
        <c:axId val="8821171"/>
      </c:scatterChart>
      <c:valAx>
        <c:axId val="98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21171"/>
        <c:crosses val="autoZero"/>
        <c:crossBetween val="midCat"/>
        <c:dispUnits/>
      </c:valAx>
      <c:valAx>
        <c:axId val="88211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013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Foglio1!$A$5:$A$12</c:f>
              <c:numCache/>
            </c:numRef>
          </c:xVal>
          <c:yVal>
            <c:numRef>
              <c:f>Foglio1!$N$5:$N$12</c:f>
              <c:numCache/>
            </c:numRef>
          </c:yVal>
          <c:smooth val="0"/>
        </c:ser>
        <c:axId val="12281676"/>
        <c:axId val="43426221"/>
      </c:scatterChart>
      <c:valAx>
        <c:axId val="12281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6221"/>
        <c:crosses val="autoZero"/>
        <c:crossBetween val="midCat"/>
        <c:dispUnits/>
      </c:valAx>
      <c:valAx>
        <c:axId val="434262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8167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28575</xdr:rowOff>
    </xdr:from>
    <xdr:to>
      <xdr:col>6</xdr:col>
      <xdr:colOff>504825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85950" y="2295525"/>
        <a:ext cx="22764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18</xdr:row>
      <xdr:rowOff>9525</xdr:rowOff>
    </xdr:from>
    <xdr:to>
      <xdr:col>10</xdr:col>
      <xdr:colOff>552450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600075" y="2924175"/>
        <a:ext cx="6048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12</xdr:row>
      <xdr:rowOff>152400</xdr:rowOff>
    </xdr:from>
    <xdr:to>
      <xdr:col>19</xdr:col>
      <xdr:colOff>266700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5915025" y="2095500"/>
        <a:ext cx="60483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16</xdr:row>
      <xdr:rowOff>152400</xdr:rowOff>
    </xdr:from>
    <xdr:to>
      <xdr:col>19</xdr:col>
      <xdr:colOff>19050</xdr:colOff>
      <xdr:row>36</xdr:row>
      <xdr:rowOff>114300</xdr:rowOff>
    </xdr:to>
    <xdr:graphicFrame>
      <xdr:nvGraphicFramePr>
        <xdr:cNvPr id="4" name="Chart 4"/>
        <xdr:cNvGraphicFramePr/>
      </xdr:nvGraphicFramePr>
      <xdr:xfrm>
        <a:off x="5667375" y="2743200"/>
        <a:ext cx="60483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"/>
  <sheetViews>
    <sheetView tabSelected="1" workbookViewId="0" topLeftCell="A1">
      <selection activeCell="K3" sqref="K3"/>
    </sheetView>
  </sheetViews>
  <sheetFormatPr defaultColWidth="9.140625" defaultRowHeight="12.75"/>
  <cols>
    <col min="13" max="13" width="10.8515625" style="0" customWidth="1"/>
  </cols>
  <sheetData>
    <row r="2" ht="12.75">
      <c r="K2">
        <v>1</v>
      </c>
    </row>
    <row r="3" spans="1:13" ht="12.75">
      <c r="A3" t="s">
        <v>0</v>
      </c>
      <c r="B3" t="s">
        <v>6</v>
      </c>
      <c r="C3" t="s">
        <v>7</v>
      </c>
      <c r="D3" s="1" t="s">
        <v>8</v>
      </c>
      <c r="E3" t="s">
        <v>9</v>
      </c>
      <c r="G3" t="s">
        <v>1</v>
      </c>
      <c r="H3" t="s">
        <v>2</v>
      </c>
      <c r="J3" t="s">
        <v>3</v>
      </c>
      <c r="K3" t="s">
        <v>4</v>
      </c>
      <c r="M3" t="s">
        <v>5</v>
      </c>
    </row>
    <row r="5" spans="1:17" ht="12.75">
      <c r="A5">
        <v>1000</v>
      </c>
      <c r="B5">
        <v>1122</v>
      </c>
      <c r="C5">
        <v>987</v>
      </c>
      <c r="D5">
        <v>1125</v>
      </c>
      <c r="E5">
        <v>1040</v>
      </c>
      <c r="G5">
        <f aca="true" t="shared" si="0" ref="G5:G12">B5-C5</f>
        <v>135</v>
      </c>
      <c r="H5">
        <f aca="true" t="shared" si="1" ref="H5:H12">D5-E5</f>
        <v>85</v>
      </c>
      <c r="J5" s="2">
        <f aca="true" t="shared" si="2" ref="J5:J12">(G5/H5)*5</f>
        <v>7.941176470588235</v>
      </c>
      <c r="K5">
        <f>(J5/1000)*$K$2</f>
        <v>0.007941176470588234</v>
      </c>
      <c r="M5" s="3">
        <f>(0.005*K5*K5*K5)/(8*PI()*0.00000000000885*2.5*0.0000025*0.16)</f>
        <v>11257485.993855854</v>
      </c>
      <c r="N5" s="3">
        <f>SQRT(M5)</f>
        <v>3355.2177267438033</v>
      </c>
      <c r="O5">
        <v>2000</v>
      </c>
      <c r="P5">
        <v>6179191.605707737</v>
      </c>
      <c r="Q5" s="3">
        <f>SQRT(P5)</f>
        <v>2485.797981676656</v>
      </c>
    </row>
    <row r="6" spans="1:17" ht="12.75">
      <c r="A6">
        <v>2000</v>
      </c>
      <c r="B6">
        <v>1134</v>
      </c>
      <c r="C6">
        <v>971</v>
      </c>
      <c r="D6">
        <v>1125</v>
      </c>
      <c r="E6">
        <v>1040</v>
      </c>
      <c r="G6">
        <f t="shared" si="0"/>
        <v>163</v>
      </c>
      <c r="H6">
        <f t="shared" si="1"/>
        <v>85</v>
      </c>
      <c r="J6" s="2">
        <f t="shared" si="2"/>
        <v>9.588235294117647</v>
      </c>
      <c r="K6">
        <f aca="true" t="shared" si="3" ref="K6:K12">(J6/1000)*$K$2</f>
        <v>0.009588235294117647</v>
      </c>
      <c r="M6" s="3">
        <f aca="true" t="shared" si="4" ref="M6:M12">(0.005*K6*K6*K6)/(8*PI()*0.00000000000885*2.5*0.0000025*0.16)</f>
        <v>19815403.6256397</v>
      </c>
      <c r="N6" s="3">
        <f aca="true" t="shared" si="5" ref="N6:N12">SQRT(M6)</f>
        <v>4451.449609468774</v>
      </c>
      <c r="O6">
        <v>3000</v>
      </c>
      <c r="P6">
        <v>10900288.57346615</v>
      </c>
      <c r="Q6" s="3">
        <f>SQRT(P6)</f>
        <v>3301.5585067458896</v>
      </c>
    </row>
    <row r="7" spans="1:17" ht="12.75">
      <c r="A7">
        <v>3000</v>
      </c>
      <c r="B7">
        <v>1127</v>
      </c>
      <c r="C7">
        <v>920</v>
      </c>
      <c r="D7">
        <v>1099</v>
      </c>
      <c r="E7">
        <v>1016</v>
      </c>
      <c r="G7">
        <f t="shared" si="0"/>
        <v>207</v>
      </c>
      <c r="H7">
        <f t="shared" si="1"/>
        <v>83</v>
      </c>
      <c r="J7" s="2">
        <f t="shared" si="2"/>
        <v>12.46987951807229</v>
      </c>
      <c r="K7">
        <f t="shared" si="3"/>
        <v>0.01246987951807229</v>
      </c>
      <c r="M7" s="3">
        <f t="shared" si="4"/>
        <v>43588672.8504399</v>
      </c>
      <c r="N7" s="3">
        <f t="shared" si="5"/>
        <v>6602.1718283031605</v>
      </c>
      <c r="O7">
        <v>4000</v>
      </c>
      <c r="P7">
        <v>20229920.5797776</v>
      </c>
      <c r="Q7" s="3">
        <f>SQRT(P7)</f>
        <v>4497.76839997099</v>
      </c>
    </row>
    <row r="8" spans="1:17" ht="12.75">
      <c r="A8">
        <v>4000</v>
      </c>
      <c r="B8">
        <v>1211</v>
      </c>
      <c r="C8">
        <v>966</v>
      </c>
      <c r="D8">
        <v>1166</v>
      </c>
      <c r="E8">
        <v>1080</v>
      </c>
      <c r="G8">
        <f t="shared" si="0"/>
        <v>245</v>
      </c>
      <c r="H8">
        <f t="shared" si="1"/>
        <v>86</v>
      </c>
      <c r="J8" s="2">
        <f t="shared" si="2"/>
        <v>14.24418604651163</v>
      </c>
      <c r="K8">
        <f t="shared" si="3"/>
        <v>0.014244186046511629</v>
      </c>
      <c r="M8" s="3">
        <f t="shared" si="4"/>
        <v>64968043.20898867</v>
      </c>
      <c r="N8" s="3">
        <f t="shared" si="5"/>
        <v>8060.275628599103</v>
      </c>
      <c r="O8">
        <v>6000</v>
      </c>
      <c r="P8">
        <v>46090268.68044229</v>
      </c>
      <c r="Q8" s="3">
        <f>SQRT(P8)</f>
        <v>6788.981417005226</v>
      </c>
    </row>
    <row r="9" spans="1:17" ht="12.75">
      <c r="A9">
        <v>5000</v>
      </c>
      <c r="B9">
        <v>1233</v>
      </c>
      <c r="C9">
        <v>940</v>
      </c>
      <c r="D9">
        <v>1165</v>
      </c>
      <c r="E9">
        <v>1081</v>
      </c>
      <c r="G9">
        <f t="shared" si="0"/>
        <v>293</v>
      </c>
      <c r="H9">
        <f t="shared" si="1"/>
        <v>84</v>
      </c>
      <c r="J9" s="2">
        <f t="shared" si="2"/>
        <v>17.44047619047619</v>
      </c>
      <c r="K9">
        <f t="shared" si="3"/>
        <v>0.01744047619047619</v>
      </c>
      <c r="M9" s="3">
        <f t="shared" si="4"/>
        <v>119250961.62873864</v>
      </c>
      <c r="N9" s="3">
        <f t="shared" si="5"/>
        <v>10920.208863787297</v>
      </c>
      <c r="O9">
        <v>7000</v>
      </c>
      <c r="P9">
        <v>79514770.11166552</v>
      </c>
      <c r="Q9" s="3">
        <f>SQRT(P9)</f>
        <v>8917.105478330146</v>
      </c>
    </row>
    <row r="10" spans="1:14" ht="12.75">
      <c r="A10">
        <v>6000</v>
      </c>
      <c r="B10">
        <v>1253</v>
      </c>
      <c r="C10">
        <v>918</v>
      </c>
      <c r="D10">
        <v>1166</v>
      </c>
      <c r="E10">
        <v>1083</v>
      </c>
      <c r="G10">
        <f t="shared" si="0"/>
        <v>335</v>
      </c>
      <c r="H10">
        <f t="shared" si="1"/>
        <v>83</v>
      </c>
      <c r="J10" s="2">
        <f t="shared" si="2"/>
        <v>20.180722891566262</v>
      </c>
      <c r="K10">
        <f t="shared" si="3"/>
        <v>0.020180722891566263</v>
      </c>
      <c r="M10" s="3">
        <f t="shared" si="4"/>
        <v>184755353.29091343</v>
      </c>
      <c r="N10" s="3">
        <f t="shared" si="5"/>
        <v>13592.474141631223</v>
      </c>
    </row>
    <row r="11" spans="1:14" ht="12.75">
      <c r="A11">
        <v>7000</v>
      </c>
      <c r="B11">
        <v>1268</v>
      </c>
      <c r="C11">
        <v>902</v>
      </c>
      <c r="D11">
        <v>1165</v>
      </c>
      <c r="E11">
        <v>1082</v>
      </c>
      <c r="G11">
        <f t="shared" si="0"/>
        <v>366</v>
      </c>
      <c r="H11">
        <f t="shared" si="1"/>
        <v>83</v>
      </c>
      <c r="J11" s="2">
        <f t="shared" si="2"/>
        <v>22.048192771084338</v>
      </c>
      <c r="K11">
        <f t="shared" si="3"/>
        <v>0.022048192771084336</v>
      </c>
      <c r="M11" s="3">
        <f t="shared" si="4"/>
        <v>240938313.46515793</v>
      </c>
      <c r="N11" s="3">
        <f t="shared" si="5"/>
        <v>15522.187779599817</v>
      </c>
    </row>
    <row r="12" spans="1:14" ht="12.75">
      <c r="A12">
        <v>8000</v>
      </c>
      <c r="B12">
        <v>1240</v>
      </c>
      <c r="C12">
        <v>877</v>
      </c>
      <c r="D12">
        <v>1130</v>
      </c>
      <c r="E12">
        <v>1046</v>
      </c>
      <c r="G12">
        <f t="shared" si="0"/>
        <v>363</v>
      </c>
      <c r="H12">
        <f t="shared" si="1"/>
        <v>84</v>
      </c>
      <c r="J12" s="2">
        <f t="shared" si="2"/>
        <v>21.607142857142854</v>
      </c>
      <c r="K12">
        <f t="shared" si="3"/>
        <v>0.021607142857142853</v>
      </c>
      <c r="M12" s="3">
        <f t="shared" si="4"/>
        <v>226766503.56911626</v>
      </c>
      <c r="N12" s="3">
        <f t="shared" si="5"/>
        <v>15058.76832842302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Mirco Andreotti</cp:lastModifiedBy>
  <dcterms:created xsi:type="dcterms:W3CDTF">1996-11-05T10:16:36Z</dcterms:created>
  <dcterms:modified xsi:type="dcterms:W3CDTF">2009-02-14T00:09:31Z</dcterms:modified>
  <cp:category/>
  <cp:version/>
  <cp:contentType/>
  <cp:contentStatus/>
</cp:coreProperties>
</file>